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<sst xmlns="http://schemas.openxmlformats.org/spreadsheetml/2006/main" count="80" uniqueCount="50">
  <si>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</si>
  <si>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</si>
  <si>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</si>
  <si>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</si>
  <si>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</si>
  <si>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</si>
  <si>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</si>
  <si>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</si>
  <si>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</si>
  <si>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</si>
  <si>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</si>
  <si>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</si>
  <si>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</si>
  <si>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</si>
  <si>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</si>
  <si>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</si>
  <si>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</si>
  <si>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</si>
  <si>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</si>
  <si>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</si>
  <si>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SPESE BANCARIE BONIFICI. IMP BOLLO</t>
  </si>
  <si>
    <t>USCITE DEL MESE DI DICEMBRE 2022</t>
  </si>
  <si>
    <t>TETI SOC COOPERATIVA FT 12/PA ATTIVITA' OSSERVATORIO</t>
  </si>
  <si>
    <t>SANJUST FT 31_2022 MANUTENZIONE  PC</t>
  </si>
  <si>
    <t>NEBTECH FT 9PA del 30/11 rinnovo canone assistenza gestione anagrafica</t>
  </si>
  <si>
    <t>CO.T.A.L. SOC COOP FT 023348/FE DEL 30/11 ACQUA IN BOTTIGLIA</t>
  </si>
  <si>
    <t xml:space="preserve">AVV. LAGONEGRO FT 28-2022 CONTENZIOSO OGL MM </t>
  </si>
  <si>
    <t>CALIENDO VITTORIO FT 11/002 DEL 06/12 CONSULENZA FISCALE</t>
  </si>
  <si>
    <t>SYNERGIE ITALIA FT FTE2285400 DEL 30/11/2022</t>
  </si>
  <si>
    <t>RICOH FT 229327477 DEL 07/10/2022 CANONE</t>
  </si>
  <si>
    <t>A2A ENERGIA FT 822500000025 DEL 28/11/2022</t>
  </si>
  <si>
    <t>F24 R.A. SU FATTURE PAFATE NOVEMBRE</t>
  </si>
  <si>
    <t>F24 iva SU FATTURE PAGATE NOVEMBRE</t>
  </si>
  <si>
    <t xml:space="preserve">DE MARON SALDO FT 10FE/2022 SPESE VARIABILI CDT </t>
  </si>
  <si>
    <t>DE MARON RIMBORSO SPESE CDT DA LUG A OTT 2022</t>
  </si>
  <si>
    <t>GRIFFINI SALDO NOTA DEL 30/11 ANUTENZIONE PORTALE GEOLOMB</t>
  </si>
  <si>
    <t>MUSEO CIV ROVERETO FT 46 MPA DEL 15/12 SOSETEGNO ECONOM CORSO</t>
  </si>
  <si>
    <t>AVV LAGONEGRO PARCELLA 30-2022 CONSULENZA  COE DA CONVENZ</t>
  </si>
  <si>
    <t>FUMAGALLI FT 172 NOMINA DPO 2022 SALDO</t>
  </si>
  <si>
    <t>BIAGGI SALDO NOTA DEL 30/11 MANUTENZIONE PORTALE GEOLOMB</t>
  </si>
  <si>
    <t>PEROTTI RIMBORSO SPESE ANNO 2022</t>
  </si>
  <si>
    <t xml:space="preserve">FASTWEB FT M036405008 </t>
  </si>
  <si>
    <t>MARKETING MULTIMEDIA FT 9/EL DEL 22/12 ACCONTO SU IMP TRANSATT CONC</t>
  </si>
  <si>
    <t>AVV LAGONEGRO PARCELLA 31-2022 DOCENZA CORSO 19/12</t>
  </si>
  <si>
    <t>MONDOFFICE FT P0024194 DEL 21/11 ACQUISTO SCALA+ BENI CONSUMABILI</t>
  </si>
  <si>
    <t>IMPA SERVICE FT FATTPA 12_22 PULIZIE MESE DICEMBRE</t>
  </si>
  <si>
    <t>ROBERTO ODINO ESPOSITO FT 76/E DEL 27/12 TENDE IGNIFUGHE SEDE</t>
  </si>
  <si>
    <t>ASSICATALANI POLIZZA N 40099712004719</t>
  </si>
  <si>
    <t>CPS SALDO FT 631 DEL 29/12 STAMPA TESSERINI</t>
  </si>
  <si>
    <t>ADDEBITI CARTA NEXI ZOOM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</si>
</sst>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A36" sqref="A36:IV49"/>
    </sheetView>
  </sheetViews>
  <sheetFormatPr defaultColWidth="9.140625" defaultRowHeight="12.75"/>
  <cols>
    <col min="1" max="1" width="5.57421875" style="1" customWidth="1"/>
    <col min="2" max="2" width="72.140625" style="0" bestFit="1" customWidth="1"/>
    <col min="3" max="3" width="4.7109375" style="0" bestFit="1" customWidth="1"/>
    <col min="4" max="4" width="10.574218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57421875" style="3" bestFit="1" customWidth="1"/>
    <col min="12" max="12" width="8.421875" style="3" bestFit="1" customWidth="1"/>
    <col min="13" max="13" width="10.140625" style="3" customWidth="1"/>
    <col min="14" max="14" width="15.7109375" style="0" customWidth="1"/>
  </cols>
  <sheetData>
    <row r="1" ht="12.75" hidden="1">
      <c r="B1" s="4"/>
    </row>
    <row r="2" spans="1:13" ht="12.75">
      <c r="A2" s="23">
        <v>44896</v>
      </c>
      <c r="B2" s="21" t="s">
        <v>21</v>
      </c>
      <c r="C2" s="24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20" t="s">
        <v>18</v>
      </c>
      <c r="M2" s="20"/>
    </row>
    <row r="3" spans="1:13" ht="37.5" customHeight="1">
      <c r="A3" s="23"/>
      <c r="B3" s="22"/>
      <c r="C3" s="24"/>
      <c r="D3" s="2" t="s">
        <v>1</v>
      </c>
      <c r="E3" s="2" t="s">
        <v>0</v>
      </c>
      <c r="F3" s="2" t="s">
        <v>11</v>
      </c>
      <c r="G3" s="9" t="s">
        <v>15</v>
      </c>
      <c r="H3" s="10" t="s">
        <v>16</v>
      </c>
      <c r="I3" s="10" t="s">
        <v>19</v>
      </c>
      <c r="J3" s="10" t="s">
        <v>17</v>
      </c>
      <c r="K3" s="10" t="s">
        <v>12</v>
      </c>
      <c r="L3" s="2" t="s">
        <v>1</v>
      </c>
      <c r="M3" s="2" t="s">
        <v>2</v>
      </c>
    </row>
    <row r="4" spans="1:13" ht="12.75">
      <c r="A4" s="5">
        <v>44897</v>
      </c>
      <c r="B4" s="6"/>
      <c r="C4" s="7" t="s">
        <v>13</v>
      </c>
      <c r="D4" s="2">
        <v>0</v>
      </c>
      <c r="E4" s="2"/>
      <c r="F4" s="2"/>
      <c r="G4" s="2"/>
      <c r="H4" s="2"/>
      <c r="I4" s="2"/>
      <c r="J4" s="2"/>
      <c r="K4" s="2"/>
      <c r="L4" s="2">
        <v>0</v>
      </c>
      <c r="M4" s="2">
        <f aca="true" t="shared" si="0" ref="M4:M10">IF(C4="B",SUM(D4:K4),0)</f>
        <v>0</v>
      </c>
    </row>
    <row r="5" spans="1:13" ht="13.5" customHeight="1">
      <c r="A5" s="5">
        <v>44897</v>
      </c>
      <c r="B5" s="8" t="s">
        <v>22</v>
      </c>
      <c r="C5" s="7" t="s">
        <v>14</v>
      </c>
      <c r="D5" s="2"/>
      <c r="E5" s="2"/>
      <c r="F5" s="2">
        <v>-200</v>
      </c>
      <c r="G5" s="2"/>
      <c r="H5" s="2"/>
      <c r="I5" s="2"/>
      <c r="J5" s="2"/>
      <c r="K5" s="2"/>
      <c r="L5" s="2">
        <f aca="true" t="shared" si="1" ref="L5:L13">IF(C5="C",SUM(D5:K5),0)</f>
        <v>0</v>
      </c>
      <c r="M5" s="2">
        <f t="shared" si="0"/>
        <v>-200</v>
      </c>
    </row>
    <row r="6" spans="1:14" ht="12.75">
      <c r="A6" s="5">
        <v>44897</v>
      </c>
      <c r="B6" s="8" t="s">
        <v>23</v>
      </c>
      <c r="C6" s="11" t="s">
        <v>14</v>
      </c>
      <c r="D6" s="12"/>
      <c r="E6" s="12"/>
      <c r="F6" s="12"/>
      <c r="G6" s="12"/>
      <c r="H6" s="12"/>
      <c r="I6" s="12">
        <v>-223.6</v>
      </c>
      <c r="J6" s="12"/>
      <c r="K6" s="12"/>
      <c r="L6" s="2">
        <f>IF(C6="C",SUM(D6:K6),0)</f>
        <v>0</v>
      </c>
      <c r="M6" s="12">
        <f t="shared" si="0"/>
        <v>-223.6</v>
      </c>
      <c r="N6" s="14"/>
    </row>
    <row r="7" spans="1:13" ht="12.75" customHeight="1">
      <c r="A7" s="5">
        <v>44908</v>
      </c>
      <c r="B7" s="15" t="s">
        <v>24</v>
      </c>
      <c r="C7" s="7" t="s">
        <v>14</v>
      </c>
      <c r="D7" s="2"/>
      <c r="E7" s="2"/>
      <c r="F7" s="2"/>
      <c r="G7" s="2"/>
      <c r="H7" s="2">
        <v>-864</v>
      </c>
      <c r="I7" s="2"/>
      <c r="J7" s="2"/>
      <c r="K7" s="2"/>
      <c r="L7" s="2">
        <f t="shared" si="1"/>
        <v>0</v>
      </c>
      <c r="M7" s="2">
        <f t="shared" si="0"/>
        <v>-864</v>
      </c>
    </row>
    <row r="8" spans="1:14" s="14" customFormat="1" ht="12.75">
      <c r="A8" s="5">
        <v>44908</v>
      </c>
      <c r="B8" s="8" t="s">
        <v>25</v>
      </c>
      <c r="C8" s="11" t="s">
        <v>14</v>
      </c>
      <c r="D8" s="2"/>
      <c r="E8" s="2"/>
      <c r="F8" s="2"/>
      <c r="G8" s="2"/>
      <c r="H8" s="2">
        <v>-55.38</v>
      </c>
      <c r="I8" s="12"/>
      <c r="J8" s="2"/>
      <c r="K8" s="2"/>
      <c r="L8" s="2">
        <f t="shared" si="1"/>
        <v>0</v>
      </c>
      <c r="M8" s="12">
        <f t="shared" si="0"/>
        <v>-55.38</v>
      </c>
      <c r="N8"/>
    </row>
    <row r="9" spans="1:13" s="14" customFormat="1" ht="12.75">
      <c r="A9" s="5">
        <v>44908</v>
      </c>
      <c r="B9" s="13" t="s">
        <v>26</v>
      </c>
      <c r="C9" s="11" t="s">
        <v>14</v>
      </c>
      <c r="D9" s="12"/>
      <c r="E9" s="12"/>
      <c r="F9" s="12"/>
      <c r="G9" s="12"/>
      <c r="H9" s="12"/>
      <c r="I9" s="16">
        <v>-5092.25</v>
      </c>
      <c r="J9" s="12"/>
      <c r="K9" s="12"/>
      <c r="L9" s="2">
        <f t="shared" si="1"/>
        <v>0</v>
      </c>
      <c r="M9" s="12">
        <f t="shared" si="0"/>
        <v>-5092.25</v>
      </c>
    </row>
    <row r="10" spans="1:13" s="14" customFormat="1" ht="12.75" customHeight="1">
      <c r="A10" s="5">
        <v>44908</v>
      </c>
      <c r="B10" s="17" t="s">
        <v>27</v>
      </c>
      <c r="C10" s="11" t="s">
        <v>14</v>
      </c>
      <c r="D10" s="12"/>
      <c r="E10" s="12"/>
      <c r="F10" s="12"/>
      <c r="G10" s="12"/>
      <c r="H10" s="12"/>
      <c r="I10" s="12">
        <v>-1282.56</v>
      </c>
      <c r="J10" s="12"/>
      <c r="K10" s="12"/>
      <c r="L10" s="2">
        <f t="shared" si="1"/>
        <v>0</v>
      </c>
      <c r="M10" s="12">
        <f t="shared" si="0"/>
        <v>-1282.56</v>
      </c>
    </row>
    <row r="11" spans="1:13" ht="12.75">
      <c r="A11" s="5">
        <v>44908</v>
      </c>
      <c r="B11" s="15" t="s">
        <v>28</v>
      </c>
      <c r="C11" s="7" t="s">
        <v>14</v>
      </c>
      <c r="D11" s="2"/>
      <c r="E11" s="2"/>
      <c r="F11" s="2"/>
      <c r="G11" s="2">
        <v>-3022.12</v>
      </c>
      <c r="H11" s="2"/>
      <c r="I11" s="2"/>
      <c r="J11" s="2"/>
      <c r="K11" s="2"/>
      <c r="L11" s="2">
        <f t="shared" si="1"/>
        <v>0</v>
      </c>
      <c r="M11" s="2">
        <f aca="true" t="shared" si="2" ref="M11:M18">IF(C11="B",SUM(D11:K11),0)</f>
        <v>-3022.12</v>
      </c>
    </row>
    <row r="12" spans="1:13" ht="12.75">
      <c r="A12" s="5">
        <v>44910</v>
      </c>
      <c r="B12" s="8" t="s">
        <v>29</v>
      </c>
      <c r="C12" s="7" t="s">
        <v>14</v>
      </c>
      <c r="D12" s="2"/>
      <c r="E12" s="2"/>
      <c r="F12" s="2"/>
      <c r="G12" s="2"/>
      <c r="H12" s="2">
        <v>-313.45</v>
      </c>
      <c r="I12" s="2"/>
      <c r="J12" s="2"/>
      <c r="K12" s="2"/>
      <c r="L12" s="2">
        <f t="shared" si="1"/>
        <v>0</v>
      </c>
      <c r="M12" s="2">
        <f t="shared" si="2"/>
        <v>-313.45</v>
      </c>
    </row>
    <row r="13" spans="1:13" ht="12.75">
      <c r="A13" s="5">
        <v>44911</v>
      </c>
      <c r="B13" s="15" t="s">
        <v>30</v>
      </c>
      <c r="C13" s="7" t="s">
        <v>14</v>
      </c>
      <c r="D13" s="2"/>
      <c r="E13" s="2"/>
      <c r="F13" s="2"/>
      <c r="G13" s="2"/>
      <c r="H13" s="2">
        <v>-80.72</v>
      </c>
      <c r="I13" s="2"/>
      <c r="J13" s="2"/>
      <c r="K13" s="2"/>
      <c r="L13" s="2">
        <f t="shared" si="1"/>
        <v>0</v>
      </c>
      <c r="M13" s="2">
        <f t="shared" si="2"/>
        <v>-80.72</v>
      </c>
    </row>
    <row r="14" spans="1:13" ht="12.75">
      <c r="A14" s="5">
        <v>44914</v>
      </c>
      <c r="B14" s="8" t="s">
        <v>31</v>
      </c>
      <c r="C14" s="7" t="s">
        <v>14</v>
      </c>
      <c r="D14" s="2"/>
      <c r="E14" s="2"/>
      <c r="F14" s="2"/>
      <c r="G14" s="2"/>
      <c r="H14" s="2"/>
      <c r="I14" s="2"/>
      <c r="J14" s="2">
        <v>-240</v>
      </c>
      <c r="K14" s="2"/>
      <c r="L14" s="2">
        <f aca="true" t="shared" si="3" ref="L14:L34">IF(C14="C",SUM(D14:K14),0)</f>
        <v>0</v>
      </c>
      <c r="M14" s="2">
        <f t="shared" si="2"/>
        <v>-240</v>
      </c>
    </row>
    <row r="15" spans="1:13" ht="12.75">
      <c r="A15" s="5">
        <v>44914</v>
      </c>
      <c r="B15" s="15" t="s">
        <v>32</v>
      </c>
      <c r="C15" s="7" t="s">
        <v>14</v>
      </c>
      <c r="D15" s="2"/>
      <c r="E15" s="2"/>
      <c r="F15" s="2"/>
      <c r="G15" s="2"/>
      <c r="H15" s="2"/>
      <c r="I15" s="2"/>
      <c r="J15" s="2">
        <v>-831.59</v>
      </c>
      <c r="K15" s="2"/>
      <c r="L15" s="2">
        <f t="shared" si="3"/>
        <v>0</v>
      </c>
      <c r="M15" s="2">
        <f t="shared" si="2"/>
        <v>-831.59</v>
      </c>
    </row>
    <row r="16" spans="1:13" ht="12.75">
      <c r="A16" s="5">
        <v>44917</v>
      </c>
      <c r="B16" s="15" t="s">
        <v>34</v>
      </c>
      <c r="C16" s="7" t="s">
        <v>14</v>
      </c>
      <c r="D16" s="2"/>
      <c r="E16" s="2"/>
      <c r="F16" s="2"/>
      <c r="G16" s="2"/>
      <c r="H16" s="2"/>
      <c r="I16" s="2"/>
      <c r="J16" s="2"/>
      <c r="K16" s="2">
        <v>-306.2</v>
      </c>
      <c r="L16" s="2">
        <f t="shared" si="3"/>
        <v>0</v>
      </c>
      <c r="M16" s="2">
        <f t="shared" si="2"/>
        <v>-306.2</v>
      </c>
    </row>
    <row r="17" spans="1:13" ht="12.75">
      <c r="A17" s="5">
        <v>44917</v>
      </c>
      <c r="B17" s="15" t="s">
        <v>33</v>
      </c>
      <c r="C17" s="7" t="s">
        <v>14</v>
      </c>
      <c r="D17" s="2"/>
      <c r="E17" s="2"/>
      <c r="F17" s="2"/>
      <c r="G17" s="2"/>
      <c r="H17" s="2"/>
      <c r="I17" s="2"/>
      <c r="J17" s="2"/>
      <c r="K17" s="2">
        <v>-189.2</v>
      </c>
      <c r="L17" s="2">
        <f t="shared" si="3"/>
        <v>0</v>
      </c>
      <c r="M17" s="2">
        <f t="shared" si="2"/>
        <v>-189.2</v>
      </c>
    </row>
    <row r="18" spans="1:13" ht="12.75">
      <c r="A18" s="5">
        <v>44917</v>
      </c>
      <c r="B18" s="6" t="s">
        <v>35</v>
      </c>
      <c r="C18" s="7" t="s">
        <v>14</v>
      </c>
      <c r="D18" s="2"/>
      <c r="E18" s="2"/>
      <c r="F18" s="2"/>
      <c r="G18" s="2"/>
      <c r="H18" s="3">
        <v>-1295</v>
      </c>
      <c r="I18" s="2"/>
      <c r="J18" s="2"/>
      <c r="K18" s="2"/>
      <c r="L18" s="2">
        <f t="shared" si="3"/>
        <v>0</v>
      </c>
      <c r="M18" s="2">
        <f t="shared" si="2"/>
        <v>-1295</v>
      </c>
    </row>
    <row r="19" spans="1:13" ht="12.75">
      <c r="A19" s="5">
        <v>44917</v>
      </c>
      <c r="B19" s="19" t="s">
        <v>36</v>
      </c>
      <c r="C19" s="7" t="s">
        <v>14</v>
      </c>
      <c r="D19" s="2"/>
      <c r="E19" s="2"/>
      <c r="F19" s="2">
        <v>-409.84</v>
      </c>
      <c r="G19" s="2"/>
      <c r="H19" s="2"/>
      <c r="I19" s="2"/>
      <c r="K19" s="2"/>
      <c r="L19" s="2">
        <f t="shared" si="3"/>
        <v>0</v>
      </c>
      <c r="M19" s="2">
        <f aca="true" t="shared" si="4" ref="M19:M25">IF(C19="B",SUM(D19:K19),0)</f>
        <v>-409.84</v>
      </c>
    </row>
    <row r="20" spans="1:13" ht="12.75">
      <c r="A20" s="5">
        <v>44917</v>
      </c>
      <c r="B20" s="8" t="s">
        <v>37</v>
      </c>
      <c r="C20" s="7" t="s">
        <v>14</v>
      </c>
      <c r="D20" s="2"/>
      <c r="E20" s="2"/>
      <c r="F20" s="2"/>
      <c r="G20" s="2"/>
      <c r="H20" s="2"/>
      <c r="I20" s="2">
        <v>-4008</v>
      </c>
      <c r="J20" s="2"/>
      <c r="K20" s="2"/>
      <c r="L20" s="2">
        <f t="shared" si="3"/>
        <v>0</v>
      </c>
      <c r="M20" s="2">
        <f t="shared" si="4"/>
        <v>-4008</v>
      </c>
    </row>
    <row r="21" spans="1:13" ht="12.75">
      <c r="A21" s="5">
        <v>44917</v>
      </c>
      <c r="B21" s="15" t="s">
        <v>38</v>
      </c>
      <c r="C21" s="7" t="s">
        <v>14</v>
      </c>
      <c r="D21" s="2"/>
      <c r="E21" s="2"/>
      <c r="F21" s="2"/>
      <c r="G21" s="2"/>
      <c r="H21" s="2"/>
      <c r="I21" s="2">
        <v>-541.01</v>
      </c>
      <c r="J21" s="2"/>
      <c r="K21" s="2"/>
      <c r="L21" s="2">
        <f t="shared" si="3"/>
        <v>0</v>
      </c>
      <c r="M21" s="2">
        <f t="shared" si="4"/>
        <v>-541.01</v>
      </c>
    </row>
    <row r="22" spans="1:13" ht="12.75">
      <c r="A22" s="5">
        <v>44917</v>
      </c>
      <c r="B22" s="15" t="s">
        <v>39</v>
      </c>
      <c r="C22" s="7" t="s">
        <v>14</v>
      </c>
      <c r="D22" s="2"/>
      <c r="E22" s="2"/>
      <c r="F22" s="2"/>
      <c r="G22" s="2"/>
      <c r="H22" s="2">
        <v>-1295</v>
      </c>
      <c r="I22" s="2"/>
      <c r="J22" s="2"/>
      <c r="K22" s="2"/>
      <c r="L22" s="2">
        <f t="shared" si="3"/>
        <v>0</v>
      </c>
      <c r="M22" s="2">
        <f t="shared" si="4"/>
        <v>-1295</v>
      </c>
    </row>
    <row r="23" spans="1:13" ht="12.75">
      <c r="A23" s="5">
        <v>44918</v>
      </c>
      <c r="B23" s="8" t="s">
        <v>40</v>
      </c>
      <c r="C23" s="7" t="s">
        <v>14</v>
      </c>
      <c r="D23" s="2"/>
      <c r="E23" s="2">
        <v>-2881.3</v>
      </c>
      <c r="F23" s="2"/>
      <c r="G23" s="2"/>
      <c r="H23" s="2"/>
      <c r="I23" s="2"/>
      <c r="J23" s="2"/>
      <c r="K23" s="2"/>
      <c r="L23" s="2">
        <f t="shared" si="3"/>
        <v>0</v>
      </c>
      <c r="M23" s="2">
        <f t="shared" si="4"/>
        <v>-2881.3</v>
      </c>
    </row>
    <row r="24" spans="1:13" ht="12.75">
      <c r="A24" s="5">
        <v>44922</v>
      </c>
      <c r="B24" s="15" t="s">
        <v>41</v>
      </c>
      <c r="C24" s="7" t="s">
        <v>14</v>
      </c>
      <c r="D24" s="2"/>
      <c r="E24" s="2"/>
      <c r="F24" s="2"/>
      <c r="G24" s="2"/>
      <c r="H24" s="2">
        <v>-71.26</v>
      </c>
      <c r="I24" s="2"/>
      <c r="J24" s="2"/>
      <c r="K24" s="2"/>
      <c r="L24" s="2">
        <f t="shared" si="3"/>
        <v>0</v>
      </c>
      <c r="M24" s="2">
        <f t="shared" si="4"/>
        <v>-71.26</v>
      </c>
    </row>
    <row r="25" spans="1:13" ht="12.75">
      <c r="A25" s="5">
        <v>44922</v>
      </c>
      <c r="B25" s="15" t="s">
        <v>42</v>
      </c>
      <c r="C25" s="7" t="s">
        <v>14</v>
      </c>
      <c r="D25" s="2"/>
      <c r="E25" s="2"/>
      <c r="F25" s="2"/>
      <c r="G25" s="2"/>
      <c r="H25" s="2"/>
      <c r="I25" s="2">
        <v>-6000</v>
      </c>
      <c r="J25" s="2"/>
      <c r="K25" s="2"/>
      <c r="L25" s="2">
        <f t="shared" si="3"/>
        <v>0</v>
      </c>
      <c r="M25" s="2">
        <f t="shared" si="4"/>
        <v>-6000</v>
      </c>
    </row>
    <row r="26" spans="1:13" ht="12.75">
      <c r="A26" s="5">
        <v>44922</v>
      </c>
      <c r="B26" s="15" t="s">
        <v>43</v>
      </c>
      <c r="C26" s="7" t="s">
        <v>14</v>
      </c>
      <c r="D26" s="2"/>
      <c r="E26" s="2"/>
      <c r="F26" s="2">
        <v>-1068.8</v>
      </c>
      <c r="G26" s="2"/>
      <c r="H26" s="2"/>
      <c r="I26" s="2"/>
      <c r="J26" s="2"/>
      <c r="K26" s="2"/>
      <c r="L26" s="2">
        <f>IF(C26="C",SUM(D26:K26),0)</f>
        <v>0</v>
      </c>
      <c r="M26" s="2">
        <f aca="true" t="shared" si="5" ref="M26:M34">IF(C26="B",SUM(D26:K26),0)</f>
        <v>-1068.8</v>
      </c>
    </row>
    <row r="27" spans="1:13" ht="12.75">
      <c r="A27" s="5">
        <v>44923</v>
      </c>
      <c r="B27" s="15" t="s">
        <v>44</v>
      </c>
      <c r="C27" s="7" t="s">
        <v>14</v>
      </c>
      <c r="D27" s="2"/>
      <c r="E27" s="2"/>
      <c r="F27" s="2"/>
      <c r="G27" s="2"/>
      <c r="H27" s="2">
        <v>-117.35</v>
      </c>
      <c r="I27" s="2"/>
      <c r="J27" s="2"/>
      <c r="K27" s="2"/>
      <c r="L27" s="2">
        <f>IF(C27="C",SUM(D27:K27),0)</f>
        <v>0</v>
      </c>
      <c r="M27" s="2">
        <f t="shared" si="5"/>
        <v>-117.35</v>
      </c>
    </row>
    <row r="28" spans="1:13" ht="12.75">
      <c r="A28" s="5">
        <v>44924</v>
      </c>
      <c r="B28" s="8" t="s">
        <v>45</v>
      </c>
      <c r="C28" s="7" t="s">
        <v>14</v>
      </c>
      <c r="D28" s="2"/>
      <c r="E28" s="2"/>
      <c r="F28" s="2"/>
      <c r="G28" s="2"/>
      <c r="H28" s="2">
        <v>-340</v>
      </c>
      <c r="I28" s="2"/>
      <c r="J28" s="2"/>
      <c r="K28" s="2"/>
      <c r="L28" s="2">
        <f>IF(C28="C",SUM(D28:K28),0)</f>
        <v>0</v>
      </c>
      <c r="M28" s="2">
        <f t="shared" si="5"/>
        <v>-340</v>
      </c>
    </row>
    <row r="29" spans="1:13" ht="12.75">
      <c r="A29" s="5">
        <v>44924</v>
      </c>
      <c r="B29" s="15" t="s">
        <v>46</v>
      </c>
      <c r="C29" s="7" t="s">
        <v>14</v>
      </c>
      <c r="D29" s="2"/>
      <c r="E29" s="2"/>
      <c r="F29" s="2"/>
      <c r="G29" s="2"/>
      <c r="H29" s="2">
        <v>-696</v>
      </c>
      <c r="I29" s="2"/>
      <c r="J29" s="2"/>
      <c r="K29" s="2"/>
      <c r="L29" s="2">
        <f>IF(C29="C",SUM(D29:K29),0)</f>
        <v>0</v>
      </c>
      <c r="M29" s="2">
        <f t="shared" si="5"/>
        <v>-696</v>
      </c>
    </row>
    <row r="30" spans="1:13" ht="12.75">
      <c r="A30" s="5">
        <v>44925</v>
      </c>
      <c r="B30" s="8" t="s">
        <v>47</v>
      </c>
      <c r="C30" s="7" t="s">
        <v>14</v>
      </c>
      <c r="D30" s="2"/>
      <c r="E30" s="2"/>
      <c r="F30" s="2"/>
      <c r="G30" s="2"/>
      <c r="H30" s="2"/>
      <c r="I30" s="2">
        <v>-206</v>
      </c>
      <c r="J30" s="2"/>
      <c r="K30" s="2"/>
      <c r="L30" s="2">
        <f>IF(C30="C",SUM(D30:K30),0)</f>
        <v>0</v>
      </c>
      <c r="M30" s="2">
        <f t="shared" si="5"/>
        <v>-206</v>
      </c>
    </row>
    <row r="31" spans="1:13" ht="12.75">
      <c r="A31" s="5">
        <v>44925</v>
      </c>
      <c r="B31" s="15" t="s">
        <v>48</v>
      </c>
      <c r="C31" s="7" t="s">
        <v>14</v>
      </c>
      <c r="D31" s="2"/>
      <c r="E31" s="2"/>
      <c r="F31" s="2"/>
      <c r="G31" s="2"/>
      <c r="H31" s="2"/>
      <c r="I31" s="2">
        <v>-60.8</v>
      </c>
      <c r="J31" s="2"/>
      <c r="K31" s="2"/>
      <c r="L31" s="2">
        <f t="shared" si="3"/>
        <v>0</v>
      </c>
      <c r="M31" s="2">
        <f t="shared" si="5"/>
        <v>-60.8</v>
      </c>
    </row>
    <row r="32" spans="1:13" ht="12.75">
      <c r="A32" s="5">
        <v>44910</v>
      </c>
      <c r="B32" s="8" t="s">
        <v>49</v>
      </c>
      <c r="C32" s="7" t="s">
        <v>14</v>
      </c>
      <c r="D32" s="2"/>
      <c r="E32" s="2"/>
      <c r="F32" s="2">
        <v>-96.13</v>
      </c>
      <c r="G32" s="2"/>
      <c r="H32" s="2"/>
      <c r="I32" s="2"/>
      <c r="J32" s="2"/>
      <c r="K32" s="2"/>
      <c r="L32" s="2">
        <f t="shared" si="3"/>
        <v>0</v>
      </c>
      <c r="M32" s="2">
        <f t="shared" si="5"/>
        <v>-96.13</v>
      </c>
    </row>
    <row r="33" spans="1:13" ht="12.75">
      <c r="A33" s="5">
        <v>44926</v>
      </c>
      <c r="B33" s="15"/>
      <c r="C33" s="7" t="s">
        <v>14</v>
      </c>
      <c r="D33" s="2"/>
      <c r="E33" s="2"/>
      <c r="F33" s="2"/>
      <c r="G33" s="2"/>
      <c r="H33" s="2"/>
      <c r="I33" s="2"/>
      <c r="J33" s="2"/>
      <c r="K33" s="2"/>
      <c r="L33" s="2">
        <f t="shared" si="3"/>
        <v>0</v>
      </c>
      <c r="M33" s="2">
        <f t="shared" si="5"/>
        <v>0</v>
      </c>
    </row>
    <row r="34" spans="1:13" ht="12.75">
      <c r="A34" s="5">
        <v>44926</v>
      </c>
      <c r="B34" s="15" t="s">
        <v>20</v>
      </c>
      <c r="C34" s="7" t="s">
        <v>14</v>
      </c>
      <c r="D34" s="2"/>
      <c r="E34" s="2"/>
      <c r="F34" s="2"/>
      <c r="G34" s="2"/>
      <c r="H34" s="2"/>
      <c r="I34" s="2"/>
      <c r="J34" s="2">
        <v>-16.13</v>
      </c>
      <c r="K34" s="2"/>
      <c r="L34" s="2">
        <f t="shared" si="3"/>
        <v>0</v>
      </c>
      <c r="M34" s="2">
        <f t="shared" si="5"/>
        <v>-16.13</v>
      </c>
    </row>
    <row r="35" spans="1:13" ht="12.75">
      <c r="A35" s="5">
        <v>44926</v>
      </c>
      <c r="B35" s="6"/>
      <c r="C35" s="6"/>
      <c r="D35" s="2"/>
      <c r="E35" s="2">
        <f aca="true" t="shared" si="6" ref="E35:L35">SUM(E4:E18)</f>
        <v>0</v>
      </c>
      <c r="F35" s="2">
        <f t="shared" si="6"/>
        <v>-200</v>
      </c>
      <c r="G35" s="2">
        <f t="shared" si="6"/>
        <v>-3022.12</v>
      </c>
      <c r="H35" s="2">
        <f>SUM(H4:H17)</f>
        <v>-1313.55</v>
      </c>
      <c r="I35" s="2">
        <f t="shared" si="6"/>
        <v>-6598.41</v>
      </c>
      <c r="J35" s="2">
        <f t="shared" si="6"/>
        <v>-1071.5900000000001</v>
      </c>
      <c r="K35" s="2">
        <f t="shared" si="6"/>
        <v>-495.4</v>
      </c>
      <c r="L35" s="2">
        <f t="shared" si="6"/>
        <v>0</v>
      </c>
      <c r="M35" s="18">
        <f>SUM(M4:M34)</f>
        <v>-31803.69</v>
      </c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2022-06-10T10:07:56Z</cp:lastPrinted>
  <dcterms:created xsi:type="dcterms:W3CDTF">2008-10-22T08:36:37Z</dcterms:created>
  <dcterms:modified xsi:type="dcterms:W3CDTF">2024-01-31T10:43:11Z</dcterms:modified>
  <cp:category/>
  <cp:version/>
  <cp:contentType/>
  <cp:contentStatus/>
</cp:coreProperties>
</file>