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<sst xmlns="http://schemas.openxmlformats.org/spreadsheetml/2006/main" count="69" uniqueCount="44">
  <si>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</si>
  <si>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</si>
  <si>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</si>
  <si>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</si>
  <si>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</si>
  <si>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</si>
  <si>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</si>
  <si>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</si>
  <si>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</si>
  <si>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</si>
  <si>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</si>
  <si>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</si>
  <si>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</si>
  <si>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</si>
  <si>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</si>
  <si>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</si>
  <si>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</si>
  <si>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</si>
  <si>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</si>
  <si>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NOVEMBRE 2023</t>
  </si>
  <si>
    <t>CALIENDO FT 8/002 DEL 31/10/2023 CONTAB SETT OTT 2023</t>
  </si>
  <si>
    <t>CITTERIO  FT 130 DEL 02/11/2023 EMOLUMENTO REVISORE CONTI ACCONTO 2023</t>
  </si>
  <si>
    <t>TRENITALIA FT 4600092608 DEL 30/09 12 BIGLIETTI NAZIONALI</t>
  </si>
  <si>
    <t>JAM &amp; CO FT 3107/A DEL 8/11/2023 PERNOTTAMENTO 2 CON PER CDP ROMA</t>
  </si>
  <si>
    <t>IMPA SERVICE FT FATTPA 9_23 DEL 01/11 PULIZIE MESE OTTOBRE</t>
  </si>
  <si>
    <t>CONSOFTWARE FT FCC/1376 DEL 27/10 RINNOVO CONTRATTO LICENZE MICROSOFT 365</t>
  </si>
  <si>
    <t>LUCILLA DE BLASIO LOCAZIONE DAL 01/11/2023 AL 31/01/2024</t>
  </si>
  <si>
    <t>FAST FT 504 DEL 09/11 NOLEGGIO AULA MAGGIORE+ VIEDOAUDIO CONVEGNO 28/09</t>
  </si>
  <si>
    <t>TRENITALIA FT 4600104240 DEL 31/10/ 4 BIGLIETTI NAZIONALI MI-ROMA-MI CDP</t>
  </si>
  <si>
    <t>RICOH ITALIA FT 239324407 DEL 07/10CANONE NOLEGGIO DAL 01/10 AL 21/12/2023</t>
  </si>
  <si>
    <t>RICOH ITALIA FT 239333454 DEL 07/10 COPIE BN E COLORE DAL 01/07 AL 30/09/2023</t>
  </si>
  <si>
    <t>SYNERGIE ITALIA FT FTE2380370 DEL 31/10/2023 SOMMINISTRAZIONE LAV TEMP OTTOBRE</t>
  </si>
  <si>
    <t xml:space="preserve">ASSOCIAZ SOMS CONTRIBUTO SOLIDALE PER USO SALONE PER ASSEMBLEA PR VIGGIU' </t>
  </si>
  <si>
    <t>ESQUILINO HOTEL PRENOTAZIONE STANZA ROMA PER CORSO RADON</t>
  </si>
  <si>
    <t>F24 PAGAMENTO R.A SU FT DI OTTOBRE</t>
  </si>
  <si>
    <t>F24 PAGAMENTO IVA SU FT DI OTTOBRE</t>
  </si>
  <si>
    <t>FASTWEB FT M032867786 CANONE TEL + MOB NOVEMBRE</t>
  </si>
  <si>
    <t>ESQUILINO HOTEL FT FPA 1/23 DEL 24/11 STANZA ROMA PER CORSO RADON</t>
  </si>
  <si>
    <t xml:space="preserve">A2A ENERGIA FT 823500004811 DEL 16/11 FORNITURA ELETTR SETTEMBRE OTTOBRE </t>
  </si>
  <si>
    <t xml:space="preserve">HOTEL ROVERETO FT 1508 DEL 29/11 PERNOTTAMENTO CONSIGLIERE PER EVENTO </t>
  </si>
  <si>
    <t>FONDAZIONE MUSEO CIVICO ROVERETO FT 30 MPA SOST PER ORGANIZ  WORKSHOP</t>
  </si>
  <si>
    <t>GRAPHIDEA  FT 4826 DEL 27/11 STAMPA 5 TESSERINI</t>
  </si>
  <si>
    <t xml:space="preserve">spese bancarie - bollo </t>
  </si>
  <si>
    <t>Addebiti su carta Nexi ( Zoom per vwebinar  - 3 volumi Legislazione Tecnica)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</si>
</sst>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  <numFmt numFmtId="178" formatCode="#,##0.00\ &quot;€&quot;"/>
    <numFmt numFmtId="179" formatCode="#,##0.00\ _€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98" zoomScaleNormal="98" zoomScalePageLayoutView="0" workbookViewId="0" topLeftCell="A1">
      <pane ySplit="3" topLeftCell="A16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5.7109375" style="1" bestFit="1" customWidth="1"/>
    <col min="2" max="2" width="78.28125" style="0" customWidth="1"/>
    <col min="3" max="3" width="4.57421875" style="0" customWidth="1"/>
    <col min="4" max="4" width="7.57421875" style="3" bestFit="1" customWidth="1"/>
    <col min="5" max="6" width="9.421875" style="3" bestFit="1" customWidth="1"/>
    <col min="7" max="7" width="8.8515625" style="3" bestFit="1" customWidth="1"/>
    <col min="8" max="8" width="9.8515625" style="3" customWidth="1"/>
    <col min="9" max="9" width="10.140625" style="3" customWidth="1"/>
    <col min="10" max="10" width="8.7109375" style="3" customWidth="1"/>
    <col min="11" max="11" width="9.28125" style="3" customWidth="1"/>
    <col min="12" max="12" width="7.28125" style="3" customWidth="1"/>
    <col min="13" max="13" width="10.140625" style="3" bestFit="1" customWidth="1"/>
    <col min="14" max="14" width="15.7109375" style="0" customWidth="1"/>
  </cols>
  <sheetData>
    <row r="1" ht="12.75" hidden="1">
      <c r="B1" s="4"/>
    </row>
    <row r="2" spans="1:13" ht="12.75">
      <c r="A2" s="28">
        <v>45231</v>
      </c>
      <c r="B2" s="26" t="s">
        <v>19</v>
      </c>
      <c r="C2" s="29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5" t="s">
        <v>17</v>
      </c>
      <c r="M2" s="25"/>
    </row>
    <row r="3" spans="1:13" ht="37.5" customHeight="1">
      <c r="A3" s="28"/>
      <c r="B3" s="27"/>
      <c r="C3" s="29"/>
      <c r="D3" s="2" t="s">
        <v>1</v>
      </c>
      <c r="E3" s="2" t="s">
        <v>0</v>
      </c>
      <c r="F3" s="2" t="s">
        <v>11</v>
      </c>
      <c r="G3" s="9" t="s">
        <v>14</v>
      </c>
      <c r="H3" s="10" t="s">
        <v>15</v>
      </c>
      <c r="I3" s="10" t="s">
        <v>18</v>
      </c>
      <c r="J3" s="10" t="s">
        <v>16</v>
      </c>
      <c r="K3" s="10" t="s">
        <v>12</v>
      </c>
      <c r="L3" s="2" t="s">
        <v>1</v>
      </c>
      <c r="M3" s="2" t="s">
        <v>2</v>
      </c>
    </row>
    <row r="4" spans="1:13" ht="12.75">
      <c r="A4" s="5">
        <v>45231</v>
      </c>
      <c r="B4" s="6"/>
      <c r="C4" s="7" t="s">
        <v>13</v>
      </c>
      <c r="D4" s="2"/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45243</v>
      </c>
      <c r="B5" s="8" t="s">
        <v>20</v>
      </c>
      <c r="C5" s="7" t="s">
        <v>13</v>
      </c>
      <c r="D5" s="2"/>
      <c r="E5" s="2"/>
      <c r="F5" s="2"/>
      <c r="G5" s="2"/>
      <c r="H5" s="2"/>
      <c r="I5" s="2">
        <v>-1282.56</v>
      </c>
      <c r="J5" s="2"/>
      <c r="K5" s="2"/>
      <c r="L5" s="2">
        <f aca="true" t="shared" si="1" ref="L5:L13">IF(C5="C",SUM(D5:K5),0)</f>
        <v>0</v>
      </c>
      <c r="M5" s="2">
        <f t="shared" si="0"/>
        <v>-1282.56</v>
      </c>
    </row>
    <row r="6" spans="1:14" ht="12.75">
      <c r="A6" s="5">
        <v>45243</v>
      </c>
      <c r="B6" s="8" t="s">
        <v>21</v>
      </c>
      <c r="C6" s="11" t="s">
        <v>13</v>
      </c>
      <c r="D6" s="12"/>
      <c r="E6" s="12"/>
      <c r="F6" s="12"/>
      <c r="G6" s="12"/>
      <c r="H6" s="12"/>
      <c r="I6" s="12">
        <v>-1068.8</v>
      </c>
      <c r="J6" s="12"/>
      <c r="K6" s="12"/>
      <c r="L6" s="2">
        <f>IF(C6="C",SUM(D6:K6),0)</f>
        <v>0</v>
      </c>
      <c r="M6" s="12">
        <f t="shared" si="0"/>
        <v>-1068.8</v>
      </c>
      <c r="N6" s="14"/>
    </row>
    <row r="7" spans="1:13" ht="12.75" customHeight="1">
      <c r="A7" s="5">
        <v>45243</v>
      </c>
      <c r="B7" s="15" t="s">
        <v>22</v>
      </c>
      <c r="C7" s="7" t="s">
        <v>13</v>
      </c>
      <c r="D7" s="2"/>
      <c r="E7" s="2"/>
      <c r="F7" s="2">
        <v>-518.02</v>
      </c>
      <c r="G7" s="2"/>
      <c r="H7" s="2"/>
      <c r="I7" s="2"/>
      <c r="J7" s="2"/>
      <c r="K7" s="2"/>
      <c r="L7" s="2">
        <f t="shared" si="1"/>
        <v>0</v>
      </c>
      <c r="M7" s="2">
        <f t="shared" si="0"/>
        <v>-518.02</v>
      </c>
    </row>
    <row r="8" spans="1:14" s="14" customFormat="1" ht="12.75">
      <c r="A8" s="5">
        <v>45243</v>
      </c>
      <c r="B8" s="13" t="s">
        <v>23</v>
      </c>
      <c r="C8" s="11" t="s">
        <v>13</v>
      </c>
      <c r="D8" s="2"/>
      <c r="E8" s="2">
        <v>-178.64</v>
      </c>
      <c r="F8" s="2"/>
      <c r="G8" s="2"/>
      <c r="H8" s="2"/>
      <c r="I8" s="12"/>
      <c r="J8" s="2"/>
      <c r="K8" s="2"/>
      <c r="L8" s="2">
        <f t="shared" si="1"/>
        <v>0</v>
      </c>
      <c r="M8" s="12">
        <f t="shared" si="0"/>
        <v>-178.64</v>
      </c>
      <c r="N8"/>
    </row>
    <row r="9" spans="1:13" s="14" customFormat="1" ht="12.75">
      <c r="A9" s="5">
        <v>45243</v>
      </c>
      <c r="B9" s="13" t="s">
        <v>24</v>
      </c>
      <c r="C9" s="11" t="s">
        <v>13</v>
      </c>
      <c r="D9" s="12"/>
      <c r="E9" s="12"/>
      <c r="F9" s="12"/>
      <c r="G9" s="12"/>
      <c r="H9" s="12">
        <v>-350</v>
      </c>
      <c r="I9" s="16"/>
      <c r="J9" s="12"/>
      <c r="K9" s="12"/>
      <c r="L9" s="2">
        <f t="shared" si="1"/>
        <v>0</v>
      </c>
      <c r="M9" s="12">
        <f t="shared" si="0"/>
        <v>-350</v>
      </c>
    </row>
    <row r="10" spans="1:13" s="14" customFormat="1" ht="12.75" customHeight="1">
      <c r="A10" s="5">
        <v>45243</v>
      </c>
      <c r="B10" s="19" t="s">
        <v>25</v>
      </c>
      <c r="C10" s="11" t="s">
        <v>13</v>
      </c>
      <c r="D10" s="12"/>
      <c r="E10" s="12"/>
      <c r="F10" s="12"/>
      <c r="G10" s="12"/>
      <c r="H10" s="12">
        <v>-171.6</v>
      </c>
      <c r="I10" s="12"/>
      <c r="J10" s="12"/>
      <c r="K10" s="12"/>
      <c r="L10" s="2">
        <f t="shared" si="1"/>
        <v>0</v>
      </c>
      <c r="M10" s="12">
        <f t="shared" si="0"/>
        <v>-171.6</v>
      </c>
    </row>
    <row r="11" spans="1:13" ht="12.75">
      <c r="A11" s="5">
        <v>45243</v>
      </c>
      <c r="B11" s="8" t="s">
        <v>26</v>
      </c>
      <c r="C11" s="7" t="s">
        <v>13</v>
      </c>
      <c r="D11" s="2"/>
      <c r="E11" s="2"/>
      <c r="F11" s="2"/>
      <c r="G11" s="2"/>
      <c r="H11" s="2">
        <v>-4454</v>
      </c>
      <c r="I11" s="2"/>
      <c r="J11" s="2"/>
      <c r="K11" s="2"/>
      <c r="L11" s="2">
        <f t="shared" si="1"/>
        <v>0</v>
      </c>
      <c r="M11" s="2">
        <f aca="true" t="shared" si="2" ref="M11:M16">IF(C11="B",SUM(D11:K11),0)</f>
        <v>-4454</v>
      </c>
    </row>
    <row r="12" spans="1:13" s="22" customFormat="1" ht="25.5">
      <c r="A12" s="5">
        <v>45243</v>
      </c>
      <c r="B12" s="8" t="s">
        <v>27</v>
      </c>
      <c r="C12" s="15" t="s">
        <v>13</v>
      </c>
      <c r="D12" s="21"/>
      <c r="E12" s="21"/>
      <c r="F12" s="21">
        <v>-694.75</v>
      </c>
      <c r="G12" s="21"/>
      <c r="H12" s="21"/>
      <c r="I12" s="21"/>
      <c r="J12" s="21"/>
      <c r="K12" s="21"/>
      <c r="L12" s="21">
        <f t="shared" si="1"/>
        <v>0</v>
      </c>
      <c r="M12" s="21">
        <f t="shared" si="2"/>
        <v>-694.75</v>
      </c>
    </row>
    <row r="13" spans="1:13" ht="12.75">
      <c r="A13" s="5">
        <v>45247</v>
      </c>
      <c r="B13" s="8" t="s">
        <v>28</v>
      </c>
      <c r="C13" s="7" t="s">
        <v>13</v>
      </c>
      <c r="D13" s="2"/>
      <c r="E13" s="2">
        <v>-238.55</v>
      </c>
      <c r="F13" s="2"/>
      <c r="G13" s="2"/>
      <c r="H13" s="2"/>
      <c r="I13" s="2"/>
      <c r="J13" s="2"/>
      <c r="K13" s="2"/>
      <c r="L13" s="2">
        <f t="shared" si="1"/>
        <v>0</v>
      </c>
      <c r="M13" s="2">
        <f t="shared" si="2"/>
        <v>-238.55</v>
      </c>
    </row>
    <row r="14" spans="1:15" ht="12.75">
      <c r="A14" s="5">
        <v>45247</v>
      </c>
      <c r="B14" s="8" t="s">
        <v>29</v>
      </c>
      <c r="C14" s="7" t="s">
        <v>13</v>
      </c>
      <c r="D14" s="2"/>
      <c r="E14" s="2"/>
      <c r="F14" s="2"/>
      <c r="G14" s="2"/>
      <c r="H14" s="2">
        <v>-329.75</v>
      </c>
      <c r="I14" s="2"/>
      <c r="J14" s="2"/>
      <c r="K14" s="2"/>
      <c r="L14" s="2">
        <f aca="true" t="shared" si="3" ref="L14:L28">IF(C14="C",SUM(D14:K14),0)</f>
        <v>0</v>
      </c>
      <c r="M14" s="2">
        <f t="shared" si="2"/>
        <v>-329.75</v>
      </c>
      <c r="O14" s="24"/>
    </row>
    <row r="15" spans="1:13" ht="12.75">
      <c r="A15" s="5">
        <v>45247</v>
      </c>
      <c r="B15" s="8" t="s">
        <v>30</v>
      </c>
      <c r="C15" s="7" t="s">
        <v>13</v>
      </c>
      <c r="D15" s="2"/>
      <c r="E15" s="2"/>
      <c r="F15" s="2"/>
      <c r="G15" s="2"/>
      <c r="H15" s="2">
        <v>-2.9</v>
      </c>
      <c r="I15" s="2"/>
      <c r="J15" s="2"/>
      <c r="K15" s="2"/>
      <c r="L15" s="2">
        <f t="shared" si="3"/>
        <v>0</v>
      </c>
      <c r="M15" s="2">
        <f t="shared" si="2"/>
        <v>-2.9</v>
      </c>
    </row>
    <row r="16" spans="1:13" ht="12.75">
      <c r="A16" s="5">
        <v>45247</v>
      </c>
      <c r="B16" s="15" t="s">
        <v>31</v>
      </c>
      <c r="C16" s="7" t="s">
        <v>13</v>
      </c>
      <c r="D16" s="2"/>
      <c r="E16" s="2"/>
      <c r="F16" s="2"/>
      <c r="G16" s="2">
        <v>-3159.52</v>
      </c>
      <c r="H16" s="2"/>
      <c r="I16" s="2"/>
      <c r="J16" s="2"/>
      <c r="K16" s="2"/>
      <c r="L16" s="2">
        <f t="shared" si="3"/>
        <v>0</v>
      </c>
      <c r="M16" s="2">
        <f t="shared" si="2"/>
        <v>-3159.52</v>
      </c>
    </row>
    <row r="17" spans="1:13" ht="25.5">
      <c r="A17" s="5">
        <v>45247</v>
      </c>
      <c r="B17" s="8" t="s">
        <v>32</v>
      </c>
      <c r="C17" s="7" t="s">
        <v>13</v>
      </c>
      <c r="D17" s="2"/>
      <c r="E17" s="2"/>
      <c r="F17" s="2">
        <v>-100</v>
      </c>
      <c r="G17" s="2"/>
      <c r="H17" s="2"/>
      <c r="I17" s="2"/>
      <c r="J17" s="2"/>
      <c r="K17" s="2"/>
      <c r="L17" s="2">
        <f t="shared" si="3"/>
        <v>0</v>
      </c>
      <c r="M17" s="2">
        <f aca="true" t="shared" si="4" ref="M17:M24">IF(C17="B",SUM(D17:K17),0)</f>
        <v>-100</v>
      </c>
    </row>
    <row r="18" spans="1:15" ht="12.75">
      <c r="A18" s="5">
        <v>45247</v>
      </c>
      <c r="B18" s="8" t="s">
        <v>33</v>
      </c>
      <c r="C18" s="15" t="s">
        <v>13</v>
      </c>
      <c r="D18" s="21"/>
      <c r="E18" s="21">
        <v>-78.73</v>
      </c>
      <c r="F18" s="21"/>
      <c r="G18" s="21"/>
      <c r="H18" s="21"/>
      <c r="I18" s="21"/>
      <c r="J18" s="21"/>
      <c r="K18" s="21"/>
      <c r="L18" s="21">
        <f t="shared" si="3"/>
        <v>0</v>
      </c>
      <c r="M18" s="21">
        <f t="shared" si="4"/>
        <v>-78.73</v>
      </c>
      <c r="O18" s="23"/>
    </row>
    <row r="19" spans="1:15" ht="12.75">
      <c r="A19" s="5">
        <v>45247</v>
      </c>
      <c r="B19" s="8" t="s">
        <v>34</v>
      </c>
      <c r="C19" s="7" t="s">
        <v>13</v>
      </c>
      <c r="D19" s="2"/>
      <c r="E19" s="2"/>
      <c r="F19" s="2"/>
      <c r="G19" s="2"/>
      <c r="H19" s="2"/>
      <c r="I19" s="2"/>
      <c r="J19" s="2">
        <v>-236</v>
      </c>
      <c r="K19" s="2"/>
      <c r="L19" s="2">
        <f t="shared" si="3"/>
        <v>0</v>
      </c>
      <c r="M19" s="2">
        <f t="shared" si="4"/>
        <v>-236</v>
      </c>
      <c r="O19" s="23"/>
    </row>
    <row r="20" spans="1:15" ht="12.75">
      <c r="A20" s="5">
        <v>45247</v>
      </c>
      <c r="B20" s="8" t="s">
        <v>35</v>
      </c>
      <c r="C20" s="7" t="s">
        <v>13</v>
      </c>
      <c r="D20" s="2"/>
      <c r="E20" s="2"/>
      <c r="F20" s="2"/>
      <c r="G20" s="2"/>
      <c r="H20" s="2"/>
      <c r="I20" s="2"/>
      <c r="J20" s="2">
        <v>-444.16</v>
      </c>
      <c r="K20" s="2"/>
      <c r="L20" s="2">
        <f t="shared" si="3"/>
        <v>0</v>
      </c>
      <c r="M20" s="2">
        <f t="shared" si="4"/>
        <v>-444.16</v>
      </c>
      <c r="O20" s="23"/>
    </row>
    <row r="21" spans="1:15" ht="12.75">
      <c r="A21" s="5">
        <v>45257</v>
      </c>
      <c r="B21" s="8" t="s">
        <v>36</v>
      </c>
      <c r="C21" s="7" t="s">
        <v>13</v>
      </c>
      <c r="D21" s="2"/>
      <c r="E21" s="2"/>
      <c r="F21" s="2"/>
      <c r="G21" s="2"/>
      <c r="H21" s="2">
        <v>-66.54</v>
      </c>
      <c r="I21" s="2"/>
      <c r="J21" s="2"/>
      <c r="K21" s="2"/>
      <c r="L21" s="2">
        <f t="shared" si="3"/>
        <v>0</v>
      </c>
      <c r="M21" s="2">
        <f t="shared" si="4"/>
        <v>-66.54</v>
      </c>
      <c r="O21" s="23"/>
    </row>
    <row r="22" spans="1:15" ht="12.75">
      <c r="A22" s="5">
        <v>45258</v>
      </c>
      <c r="B22" s="15" t="s">
        <v>37</v>
      </c>
      <c r="C22" s="7" t="s">
        <v>13</v>
      </c>
      <c r="D22" s="2"/>
      <c r="E22" s="2">
        <v>-78.73</v>
      </c>
      <c r="F22" s="2"/>
      <c r="G22" s="2"/>
      <c r="H22" s="2"/>
      <c r="I22" s="2"/>
      <c r="J22" s="2"/>
      <c r="K22" s="2"/>
      <c r="L22" s="2">
        <f t="shared" si="3"/>
        <v>0</v>
      </c>
      <c r="M22" s="2">
        <f t="shared" si="4"/>
        <v>-78.73</v>
      </c>
      <c r="O22" s="23"/>
    </row>
    <row r="23" spans="1:13" ht="12.75">
      <c r="A23" s="5">
        <v>45258</v>
      </c>
      <c r="B23" s="15" t="s">
        <v>38</v>
      </c>
      <c r="C23" s="7" t="s">
        <v>13</v>
      </c>
      <c r="D23" s="2"/>
      <c r="E23" s="2"/>
      <c r="F23" s="2"/>
      <c r="G23" s="2"/>
      <c r="H23" s="2">
        <v>-131.27</v>
      </c>
      <c r="I23" s="2"/>
      <c r="J23" s="2"/>
      <c r="K23" s="2"/>
      <c r="L23" s="2">
        <f t="shared" si="3"/>
        <v>0</v>
      </c>
      <c r="M23" s="2">
        <f t="shared" si="4"/>
        <v>-131.27</v>
      </c>
    </row>
    <row r="24" spans="1:13" ht="12.75">
      <c r="A24" s="5">
        <v>45259</v>
      </c>
      <c r="B24" s="15" t="s">
        <v>39</v>
      </c>
      <c r="C24" s="7" t="s">
        <v>13</v>
      </c>
      <c r="D24" s="2"/>
      <c r="E24" s="2">
        <v>-98.36</v>
      </c>
      <c r="F24" s="2"/>
      <c r="G24" s="2"/>
      <c r="H24" s="2"/>
      <c r="I24" s="2"/>
      <c r="J24" s="2"/>
      <c r="K24" s="2"/>
      <c r="L24" s="2">
        <f t="shared" si="3"/>
        <v>0</v>
      </c>
      <c r="M24" s="2">
        <f t="shared" si="4"/>
        <v>-98.36</v>
      </c>
    </row>
    <row r="25" spans="1:13" ht="12.75">
      <c r="A25" s="5">
        <v>45259</v>
      </c>
      <c r="B25" s="15" t="s">
        <v>40</v>
      </c>
      <c r="C25" s="15" t="s">
        <v>13</v>
      </c>
      <c r="D25" s="21"/>
      <c r="E25" s="21"/>
      <c r="F25" s="21">
        <v>-409.84</v>
      </c>
      <c r="G25" s="21"/>
      <c r="H25" s="21"/>
      <c r="I25" s="21"/>
      <c r="J25" s="21"/>
      <c r="K25" s="21"/>
      <c r="L25" s="21">
        <f>IF(C25="C",SUM(D25:K25),0)</f>
        <v>0</v>
      </c>
      <c r="M25" s="21">
        <f>IF(C25="B",SUM(D25:K25),0)</f>
        <v>-409.84</v>
      </c>
    </row>
    <row r="26" spans="1:13" ht="12.75">
      <c r="A26" s="5">
        <v>45259</v>
      </c>
      <c r="B26" s="8" t="s">
        <v>41</v>
      </c>
      <c r="C26" s="7" t="s">
        <v>13</v>
      </c>
      <c r="D26" s="2"/>
      <c r="E26" s="2"/>
      <c r="F26" s="2"/>
      <c r="G26" s="2"/>
      <c r="H26" s="2"/>
      <c r="I26" s="2">
        <v>-15</v>
      </c>
      <c r="J26" s="2"/>
      <c r="K26" s="2"/>
      <c r="L26" s="2">
        <f>IF(C26="C",SUM(D26:K26),0)</f>
        <v>0</v>
      </c>
      <c r="M26" s="2">
        <f>IF(C26="B",SUM(D26:K26),0)</f>
        <v>-15</v>
      </c>
    </row>
    <row r="27" spans="1:13" ht="12.75">
      <c r="A27" s="5">
        <v>45245</v>
      </c>
      <c r="B27" s="8" t="s">
        <v>43</v>
      </c>
      <c r="C27" s="7" t="s">
        <v>13</v>
      </c>
      <c r="D27" s="2"/>
      <c r="E27" s="2"/>
      <c r="F27" s="2">
        <v>-222.5</v>
      </c>
      <c r="G27" s="2"/>
      <c r="H27" s="2"/>
      <c r="I27" s="2"/>
      <c r="J27" s="2"/>
      <c r="K27" s="2"/>
      <c r="L27" s="2">
        <f>IF(C27="C",SUM(D27:K27),0)</f>
        <v>0</v>
      </c>
      <c r="M27" s="2">
        <f>IF(C27="B",SUM(D27:K27),0)</f>
        <v>-222.5</v>
      </c>
    </row>
    <row r="28" spans="1:13" ht="12.75">
      <c r="A28" s="5">
        <v>45259</v>
      </c>
      <c r="B28" s="15" t="s">
        <v>42</v>
      </c>
      <c r="C28" s="7" t="s">
        <v>13</v>
      </c>
      <c r="D28" s="2"/>
      <c r="E28" s="2"/>
      <c r="F28" s="2"/>
      <c r="G28" s="2"/>
      <c r="H28" s="2"/>
      <c r="I28" s="2"/>
      <c r="J28" s="2">
        <v>-14.63</v>
      </c>
      <c r="K28" s="2"/>
      <c r="L28" s="2">
        <f t="shared" si="3"/>
        <v>0</v>
      </c>
      <c r="M28" s="2">
        <f>IF(C28="B",SUM(D28:K28),0)</f>
        <v>-14.63</v>
      </c>
    </row>
    <row r="29" spans="1:13" ht="12.75">
      <c r="A29" s="5"/>
      <c r="B29" s="6"/>
      <c r="C29" s="6"/>
      <c r="D29" s="2"/>
      <c r="E29" s="2">
        <f aca="true" t="shared" si="5" ref="E29:L29">SUM(E4:E16)</f>
        <v>-417.19</v>
      </c>
      <c r="F29" s="2">
        <f t="shared" si="5"/>
        <v>-1212.77</v>
      </c>
      <c r="G29" s="2">
        <f t="shared" si="5"/>
        <v>-3159.52</v>
      </c>
      <c r="H29" s="2">
        <f t="shared" si="5"/>
        <v>-5308.25</v>
      </c>
      <c r="I29" s="2">
        <f t="shared" si="5"/>
        <v>-2351.3599999999997</v>
      </c>
      <c r="J29" s="2">
        <f t="shared" si="5"/>
        <v>0</v>
      </c>
      <c r="K29" s="2">
        <f t="shared" si="5"/>
        <v>0</v>
      </c>
      <c r="L29" s="2">
        <f t="shared" si="5"/>
        <v>0</v>
      </c>
      <c r="M29" s="20">
        <f>SUM(M4:M28)</f>
        <v>-14344.849999999999</v>
      </c>
    </row>
    <row r="30" spans="1:13" ht="12.75">
      <c r="A30" s="5"/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2023-12-18T13:36:43Z</cp:lastPrinted>
  <dcterms:created xsi:type="dcterms:W3CDTF">2008-10-22T08:36:37Z</dcterms:created>
  <dcterms:modified xsi:type="dcterms:W3CDTF">2024-01-31T11:02:13Z</dcterms:modified>
  <cp:category/>
  <cp:version/>
  <cp:contentType/>
  <cp:contentStatus/>
</cp:coreProperties>
</file>